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Print_Area" localSheetId="0">Sheet1!$A$1:$M$76</definedName>
    <definedName name="_xlnm.Print_Titles" localSheetId="0">Sheet1!$5:$6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6" i="1" l="1"/>
  <c r="K76" i="1"/>
  <c r="J76" i="1"/>
  <c r="C76" i="1"/>
  <c r="C75" i="1"/>
  <c r="C74" i="1"/>
  <c r="M73" i="1"/>
  <c r="L73" i="1"/>
  <c r="L8" i="1" s="1"/>
  <c r="K73" i="1"/>
  <c r="J73" i="1"/>
  <c r="I73" i="1"/>
  <c r="H73" i="1"/>
  <c r="H8" i="1" s="1"/>
  <c r="G73" i="1"/>
  <c r="F73" i="1"/>
  <c r="E73" i="1"/>
  <c r="D73" i="1"/>
  <c r="D8" i="1" s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 s="1"/>
  <c r="C8" i="1" s="1"/>
  <c r="M9" i="1"/>
  <c r="L9" i="1"/>
  <c r="K9" i="1"/>
  <c r="K8" i="1" s="1"/>
  <c r="J9" i="1"/>
  <c r="J8" i="1" s="1"/>
  <c r="I9" i="1"/>
  <c r="H9" i="1"/>
  <c r="G9" i="1"/>
  <c r="G8" i="1" s="1"/>
  <c r="F9" i="1"/>
  <c r="F8" i="1" s="1"/>
  <c r="E9" i="1"/>
  <c r="D9" i="1"/>
  <c r="M8" i="1"/>
  <c r="I8" i="1"/>
  <c r="E8" i="1"/>
</calcChain>
</file>

<file path=xl/sharedStrings.xml><?xml version="1.0" encoding="utf-8"?>
<sst xmlns="http://schemas.openxmlformats.org/spreadsheetml/2006/main" count="97" uniqueCount="95">
  <si>
    <t>(Dự toán trình Hội đồng nhân dân)</t>
  </si>
  <si>
    <t>Đơn vị: Triệu đồng</t>
  </si>
  <si>
    <t>STT</t>
  </si>
  <si>
    <t>I</t>
  </si>
  <si>
    <t>II</t>
  </si>
  <si>
    <t>III</t>
  </si>
  <si>
    <t>IV</t>
  </si>
  <si>
    <t>V</t>
  </si>
  <si>
    <t>VI</t>
  </si>
  <si>
    <t>Biểu số 38/CK-NSNN</t>
  </si>
  <si>
    <t>TỔNG SỐ</t>
  </si>
  <si>
    <t>CHI TRẢ NỢ LÃI CÁC KHOẢN DO CHÍNH QUYỀN ĐỊA PHƯƠNG VAY</t>
  </si>
  <si>
    <t>CHI BỔ SUNG QUỸ DỰ TRỮ TÀI CHÍNH</t>
  </si>
  <si>
    <t>CHI DỰ PHÒNG NGÂN SÁCH</t>
  </si>
  <si>
    <t>CHI CHƯƠNG TRÌNH MTQG</t>
  </si>
  <si>
    <t>CÁC CƠ QUAN, TỔ CHỨC</t>
  </si>
  <si>
    <t>Tên đơn vị</t>
  </si>
  <si>
    <t>Tổng số</t>
  </si>
  <si>
    <t>Chi đầu tư phát triển (không kể chương trình MTQG)</t>
  </si>
  <si>
    <t>Chi thường xuyên (không kể chương trình MTQG)</t>
  </si>
  <si>
    <t>Chi trả nợ lãi do Chính quyền địa phương vay</t>
  </si>
  <si>
    <t>Chi bổ sung quỹ dự trữ tài chính</t>
  </si>
  <si>
    <t>Chi dự phòng ngân sách</t>
  </si>
  <si>
    <t>Chi tạo nguồn, điều chỉnh tiền lương</t>
  </si>
  <si>
    <t>Chi chương trình MTQG</t>
  </si>
  <si>
    <t>Chi chuyển nguồn sang ngân sách năm sau</t>
  </si>
  <si>
    <t>Chi đầu tư phát triển</t>
  </si>
  <si>
    <t>Chi thường xuyên</t>
  </si>
  <si>
    <t>A</t>
  </si>
  <si>
    <t>B</t>
  </si>
  <si>
    <t>Văn phòng Đoàn đại biểu QH và HĐND tỉnh</t>
  </si>
  <si>
    <t>Văn phòng ủy ban nhân dân</t>
  </si>
  <si>
    <t xml:space="preserve">Sở Ngoại vụ </t>
  </si>
  <si>
    <t xml:space="preserve">Sở Nông nghiệp và PTNT </t>
  </si>
  <si>
    <t>Sở Kế hoạch và Đầu tư</t>
  </si>
  <si>
    <t xml:space="preserve">Sở Tư pháp  </t>
  </si>
  <si>
    <t xml:space="preserve">Sở Công thương </t>
  </si>
  <si>
    <t xml:space="preserve">Sở Khoa học công nghệ </t>
  </si>
  <si>
    <t xml:space="preserve">Sở Tài chính </t>
  </si>
  <si>
    <t xml:space="preserve">Sở Xây dựng </t>
  </si>
  <si>
    <t xml:space="preserve">Sở Giao thông Vận tải </t>
  </si>
  <si>
    <t xml:space="preserve">Sở Giáo dục Đào tạo </t>
  </si>
  <si>
    <t>Trường Đại học Khánh Hòa</t>
  </si>
  <si>
    <t xml:space="preserve">Trường Cao đẳng y tế </t>
  </si>
  <si>
    <t xml:space="preserve">Trường Cao đẳng KTCN Nha Trang </t>
  </si>
  <si>
    <t xml:space="preserve">Sở Y tế </t>
  </si>
  <si>
    <t xml:space="preserve">Sở Lao động thương binh xã hội </t>
  </si>
  <si>
    <t>Sở Văn hóa và Thể thao</t>
  </si>
  <si>
    <t xml:space="preserve">Sở Du lịch </t>
  </si>
  <si>
    <t xml:space="preserve">Sở Tài nguyên Môi trường </t>
  </si>
  <si>
    <t xml:space="preserve">Sở Thông tin truyền thông </t>
  </si>
  <si>
    <t xml:space="preserve">Sở Nội vụ </t>
  </si>
  <si>
    <t xml:space="preserve">Thanh tra tỉnh Khánh Hòa </t>
  </si>
  <si>
    <t xml:space="preserve">Hội đồng Liên minh các hợp tác xã </t>
  </si>
  <si>
    <t xml:space="preserve">Ban dân tộc </t>
  </si>
  <si>
    <t xml:space="preserve">BQL khu kinh tế Vân Phong </t>
  </si>
  <si>
    <t xml:space="preserve">BQL Khu du lịch Bán đảo Cam Ranh </t>
  </si>
  <si>
    <t xml:space="preserve">Tỉnh ủy Khánh Hòa </t>
  </si>
  <si>
    <t xml:space="preserve">Trường Chính trị </t>
  </si>
  <si>
    <t xml:space="preserve">Ủy ban mặt trận tổ quốc </t>
  </si>
  <si>
    <t xml:space="preserve">Tỉnh đoàn Khánh Hòa </t>
  </si>
  <si>
    <t>Hội Liên hiệp phụ nữ tỉnh Khánh Hòa</t>
  </si>
  <si>
    <t xml:space="preserve">Hội Nông dân </t>
  </si>
  <si>
    <t>Hội Cựu chiến binh tỉnh</t>
  </si>
  <si>
    <t xml:space="preserve">Liên hiệp các hội khoa học kỹ thuật  </t>
  </si>
  <si>
    <t xml:space="preserve">Liên hiệp các tổ chức hữu nghị </t>
  </si>
  <si>
    <t xml:space="preserve">Hội Nhà báo </t>
  </si>
  <si>
    <t xml:space="preserve">Hội văn học nghệ thuật </t>
  </si>
  <si>
    <t xml:space="preserve">Hội đông y </t>
  </si>
  <si>
    <t xml:space="preserve">Hội Chữ thập đỏ </t>
  </si>
  <si>
    <t xml:space="preserve">Hỗ trợ các hội tổ chức chính trị - xã hội - nghề nghiệp </t>
  </si>
  <si>
    <t>Đài Phát thanh và Truyền hình Khánh Hòa</t>
  </si>
  <si>
    <t xml:space="preserve">BCH Quân sự tỉnh Khánh Hòa </t>
  </si>
  <si>
    <t xml:space="preserve">BCH Bộ đội Biên phòng tỉnh Khánh Hòa </t>
  </si>
  <si>
    <t>Công an tỉnh Khánh Hòa (bao gồm kinh phí cho lực lượng Cảnh sát Phòng cháy chữa cháy)</t>
  </si>
  <si>
    <t xml:space="preserve">Bù Kinh phí Cty KTCTTL KH </t>
  </si>
  <si>
    <t>ĐH Nha Trang</t>
  </si>
  <si>
    <t>Bảo hiểm xã hội</t>
  </si>
  <si>
    <t>Làng trẻ em SOS</t>
  </si>
  <si>
    <t>Kinh phí bảo hiểm các đối tượng</t>
  </si>
  <si>
    <t>Kinh phí hỗ trợ cho các đối tượng tham gia 
BHXH tự nguyện</t>
  </si>
  <si>
    <t>Cục quản lý thị trường</t>
  </si>
  <si>
    <t>Hỗ trợ cho công nhân trực tiếp thu dọn rác 
nhân dịp Tết Nguyên đán</t>
  </si>
  <si>
    <t>Kho bạc nhà nước tỉnh</t>
  </si>
  <si>
    <t>Kinh phí sự nghiệp các chương trình</t>
  </si>
  <si>
    <t>Kinh phí thực hiện các nhiệm vụ theo mục tiêu tại Nghị quyết 09-NQ/TW của Bộ Chính trị</t>
  </si>
  <si>
    <t>Các nội dung khác</t>
  </si>
  <si>
    <t>Các dự án, công trình</t>
  </si>
  <si>
    <t>Chi trả nợ gốc</t>
  </si>
  <si>
    <t>CHI TẠO NGUỒN ĐIỀU CHỈNH TIỀN LƯƠNG</t>
  </si>
  <si>
    <t>CHI BỔ SUNG CÓ MỤC TIÊU CHO NGÂN SÁCH CẤP DƯỚI</t>
  </si>
  <si>
    <t>Bổ sung cân đối</t>
  </si>
  <si>
    <t>Bổ sung có mục tiêu</t>
  </si>
  <si>
    <t>UBND TỈNH KHÁNH HÒA</t>
  </si>
  <si>
    <t>DỰ TOÁN CHI NGÂN SÁCH CẤP TỈNH CHO TỪNG CƠ QUAN, TỔ CHỨC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</si>
</sst>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###,###"/>
    <numFmt numFmtId="165" formatCode="#,###;\-#,###;&quot;&quot;;_(@_)"/>
  </numFmts>
  <fonts count="25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i/>
      <sz val="13"/>
      <name val="Times New Roman"/>
      <family val="1"/>
    </font>
    <font>
      <sz val="13"/>
      <name val=".VnTime"/>
      <family val="2"/>
    </font>
    <font>
      <sz val="11"/>
      <name val="Times New Roman"/>
      <family val="1"/>
      <charset val="163"/>
    </font>
    <font>
      <sz val="10"/>
      <name val="Times New Roman"/>
      <family val="1"/>
    </font>
    <font>
      <i/>
      <sz val="11"/>
      <name val="Times New Roman"/>
      <family val="1"/>
    </font>
    <font>
      <u/>
      <sz val="12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4"/>
      <name val=".VnTime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20" fillId="0" borderId="0"/>
    <xf numFmtId="0" fontId="11" fillId="0" borderId="0"/>
    <xf numFmtId="0" fontId="15" fillId="0" borderId="0"/>
    <xf numFmtId="0" fontId="1" fillId="0" borderId="0"/>
    <xf numFmtId="43" fontId="21" fillId="0" borderId="0" applyFont="0" applyFill="0" applyBorder="0" applyAlignment="0" applyProtection="0"/>
    <xf numFmtId="3" fontId="23" fillId="0" borderId="0"/>
    <xf numFmtId="0" fontId="3" fillId="0" borderId="0"/>
    <xf numFmtId="3" fontId="3" fillId="0" borderId="0"/>
  </cellStyleXfs>
  <cellXfs count="46">
    <xf numFmtId="0" fontId="0" fillId="0" borderId="0" xfId="0"/>
    <xf numFmtId="0" fontId="4" fillId="0" borderId="0" xfId="0" applyFont="1" applyFill="1" applyAlignment="1"/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6" fillId="0" borderId="0" xfId="0" applyFont="1" applyFill="1"/>
    <xf numFmtId="164" fontId="6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22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24" fillId="0" borderId="3" xfId="12" applyFont="1" applyFill="1" applyBorder="1" applyAlignment="1">
      <alignment vertical="top" wrapText="1"/>
    </xf>
    <xf numFmtId="3" fontId="24" fillId="0" borderId="3" xfId="0" applyNumberFormat="1" applyFont="1" applyFill="1" applyBorder="1" applyAlignment="1">
      <alignment vertical="center" wrapText="1"/>
    </xf>
    <xf numFmtId="3" fontId="24" fillId="0" borderId="3" xfId="11" applyNumberFormat="1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vertical="center" wrapText="1"/>
    </xf>
    <xf numFmtId="3" fontId="24" fillId="0" borderId="3" xfId="13" applyNumberFormat="1" applyFont="1" applyFill="1" applyBorder="1" applyAlignment="1">
      <alignment vertical="top" wrapText="1"/>
    </xf>
    <xf numFmtId="3" fontId="24" fillId="2" borderId="3" xfId="13" applyNumberFormat="1" applyFont="1" applyFill="1" applyBorder="1" applyAlignment="1">
      <alignment vertical="top" wrapText="1"/>
    </xf>
    <xf numFmtId="3" fontId="24" fillId="2" borderId="3" xfId="12" applyFont="1" applyFill="1" applyBorder="1" applyAlignment="1">
      <alignment wrapText="1"/>
    </xf>
    <xf numFmtId="2" fontId="4" fillId="0" borderId="3" xfId="14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</cellXfs>
  <cellStyles count="15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Nghi quyet Phanbo Chi NS Cap tinh 2008 Dung" xfId="14"/>
    <cellStyle name="Normal_Nghi quyet Phanbo Chi NS Cap tinh 2008 Dung 2" xfId="12"/>
    <cellStyle name="Normal_TONG HOP CHI NS CAP TINH200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view="pageBreakPreview" zoomScale="60" zoomScaleNormal="100" workbookViewId="0">
      <selection activeCell="H28" sqref="H28"/>
    </sheetView>
  </sheetViews>
  <sheetFormatPr defaultColWidth="12.85546875" defaultRowHeight="15.75"/>
  <cols>
    <col min="1" max="1" width="6.85546875" style="4" customWidth="1"/>
    <col min="2" max="2" width="38.140625" style="4" customWidth="1"/>
    <col min="3" max="13" width="13.7109375" style="4" customWidth="1"/>
    <col min="14" max="18" width="11.42578125" style="4" customWidth="1"/>
    <col min="19" max="16384" width="12.85546875" style="4"/>
  </cols>
  <sheetData>
    <row r="1" spans="1:18" ht="21" customHeight="1">
      <c r="A1" s="1" t="s">
        <v>93</v>
      </c>
      <c r="B1" s="1"/>
      <c r="C1" s="8"/>
      <c r="D1" s="3"/>
      <c r="E1" s="10"/>
      <c r="F1" s="2"/>
      <c r="G1" s="2"/>
      <c r="H1" s="2"/>
      <c r="I1" s="2"/>
      <c r="J1" s="10"/>
      <c r="K1" s="2"/>
      <c r="L1" s="2"/>
      <c r="M1" s="9" t="s">
        <v>9</v>
      </c>
      <c r="N1" s="2"/>
      <c r="O1" s="2"/>
      <c r="Q1" s="1"/>
    </row>
    <row r="2" spans="1:18" ht="21" customHeight="1">
      <c r="A2" s="42" t="s">
        <v>94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1"/>
      <c r="O2" s="11"/>
      <c r="P2" s="11"/>
      <c r="Q2" s="11"/>
      <c r="R2" s="11"/>
    </row>
    <row r="3" spans="1:18" ht="18" customHeight="1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5"/>
      <c r="O3" s="5"/>
      <c r="P3" s="5"/>
      <c r="Q3" s="5"/>
      <c r="R3" s="5"/>
    </row>
    <row r="4" spans="1:18" ht="19.5" customHeight="1">
      <c r="A4" s="6"/>
      <c r="B4" s="6"/>
      <c r="C4" s="7"/>
      <c r="D4" s="7"/>
      <c r="E4" s="44"/>
      <c r="F4" s="44"/>
      <c r="G4" s="13"/>
      <c r="H4" s="13"/>
      <c r="I4" s="7"/>
      <c r="J4" s="44"/>
      <c r="K4" s="44"/>
      <c r="L4" s="7"/>
      <c r="M4" s="12" t="s">
        <v>1</v>
      </c>
      <c r="N4" s="7"/>
      <c r="O4" s="7"/>
      <c r="Q4" s="14"/>
      <c r="R4" s="12"/>
    </row>
    <row r="5" spans="1:18" s="15" customFormat="1" ht="27.75" customHeight="1">
      <c r="A5" s="45" t="s">
        <v>2</v>
      </c>
      <c r="B5" s="45" t="s">
        <v>16</v>
      </c>
      <c r="C5" s="45" t="s">
        <v>17</v>
      </c>
      <c r="D5" s="45" t="s">
        <v>18</v>
      </c>
      <c r="E5" s="45" t="s">
        <v>19</v>
      </c>
      <c r="F5" s="45" t="s">
        <v>20</v>
      </c>
      <c r="G5" s="45" t="s">
        <v>21</v>
      </c>
      <c r="H5" s="45" t="s">
        <v>22</v>
      </c>
      <c r="I5" s="45" t="s">
        <v>23</v>
      </c>
      <c r="J5" s="45" t="s">
        <v>24</v>
      </c>
      <c r="K5" s="45"/>
      <c r="L5" s="45"/>
      <c r="M5" s="45" t="s">
        <v>25</v>
      </c>
    </row>
    <row r="6" spans="1:18" s="16" customFormat="1" ht="103.9" customHeight="1">
      <c r="A6" s="45"/>
      <c r="B6" s="45"/>
      <c r="C6" s="45"/>
      <c r="D6" s="45"/>
      <c r="E6" s="45"/>
      <c r="F6" s="45"/>
      <c r="G6" s="45"/>
      <c r="H6" s="45"/>
      <c r="I6" s="45"/>
      <c r="J6" s="21" t="s">
        <v>17</v>
      </c>
      <c r="K6" s="21" t="s">
        <v>26</v>
      </c>
      <c r="L6" s="21" t="s">
        <v>27</v>
      </c>
      <c r="M6" s="45"/>
    </row>
    <row r="7" spans="1:18" s="17" customFormat="1" ht="18.75" customHeight="1">
      <c r="A7" s="21" t="s">
        <v>28</v>
      </c>
      <c r="B7" s="21" t="s">
        <v>29</v>
      </c>
      <c r="C7" s="21">
        <v>1</v>
      </c>
      <c r="D7" s="21">
        <v>2</v>
      </c>
      <c r="E7" s="21">
        <v>3</v>
      </c>
      <c r="F7" s="21">
        <v>4</v>
      </c>
      <c r="G7" s="21">
        <v>5</v>
      </c>
      <c r="H7" s="21">
        <v>6</v>
      </c>
      <c r="I7" s="21">
        <v>7</v>
      </c>
      <c r="J7" s="21">
        <v>8</v>
      </c>
      <c r="K7" s="21">
        <v>9</v>
      </c>
      <c r="L7" s="21">
        <v>10</v>
      </c>
      <c r="M7" s="21">
        <v>11</v>
      </c>
    </row>
    <row r="8" spans="1:18" s="18" customFormat="1" ht="19.899999999999999" customHeight="1">
      <c r="A8" s="21"/>
      <c r="B8" s="21" t="s">
        <v>10</v>
      </c>
      <c r="C8" s="22">
        <f>C9+C69+C70+C71+C72+C73+C77+C76</f>
        <v>10775976</v>
      </c>
      <c r="D8" s="22">
        <f>D9+D69+D70+D71+D72+D73+D77+D76</f>
        <v>6468973</v>
      </c>
      <c r="E8" s="23">
        <f t="shared" ref="E8:M8" si="0">E9+E69+E70+E71+E72+E73+E77+E76</f>
        <v>3715221</v>
      </c>
      <c r="F8" s="22">
        <f t="shared" si="0"/>
        <v>72300</v>
      </c>
      <c r="G8" s="22">
        <f t="shared" si="0"/>
        <v>1170</v>
      </c>
      <c r="H8" s="22">
        <f t="shared" si="0"/>
        <v>152646</v>
      </c>
      <c r="I8" s="22">
        <f t="shared" si="0"/>
        <v>73101</v>
      </c>
      <c r="J8" s="22">
        <f t="shared" si="0"/>
        <v>292565</v>
      </c>
      <c r="K8" s="22">
        <f t="shared" si="0"/>
        <v>207304</v>
      </c>
      <c r="L8" s="22">
        <f t="shared" si="0"/>
        <v>85261</v>
      </c>
      <c r="M8" s="22">
        <f t="shared" si="0"/>
        <v>0</v>
      </c>
    </row>
    <row r="9" spans="1:18" s="15" customFormat="1" ht="18.75" customHeight="1">
      <c r="A9" s="21" t="s">
        <v>3</v>
      </c>
      <c r="B9" s="24" t="s">
        <v>15</v>
      </c>
      <c r="C9" s="22">
        <f>SUM(C10:C66)+C67+C68</f>
        <v>10184194</v>
      </c>
      <c r="D9" s="22">
        <f>SUM(D10:D66)+D67+D68</f>
        <v>6468973</v>
      </c>
      <c r="E9" s="23">
        <f t="shared" ref="E9:M9" si="1">SUM(E10:E66)+E67+E68</f>
        <v>3715221</v>
      </c>
      <c r="F9" s="22">
        <f t="shared" si="1"/>
        <v>0</v>
      </c>
      <c r="G9" s="22">
        <f t="shared" si="1"/>
        <v>0</v>
      </c>
      <c r="H9" s="22">
        <f t="shared" si="1"/>
        <v>0</v>
      </c>
      <c r="I9" s="22">
        <f t="shared" si="1"/>
        <v>0</v>
      </c>
      <c r="J9" s="22">
        <f t="shared" si="1"/>
        <v>0</v>
      </c>
      <c r="K9" s="22">
        <f t="shared" si="1"/>
        <v>0</v>
      </c>
      <c r="L9" s="22">
        <f t="shared" si="1"/>
        <v>0</v>
      </c>
      <c r="M9" s="22">
        <f t="shared" si="1"/>
        <v>0</v>
      </c>
    </row>
    <row r="10" spans="1:18" s="15" customFormat="1" ht="18.75" customHeight="1">
      <c r="A10" s="25">
        <v>1</v>
      </c>
      <c r="B10" s="26" t="s">
        <v>30</v>
      </c>
      <c r="C10" s="27">
        <f t="shared" ref="C10:C65" si="2">SUM(D10:J10)+M10</f>
        <v>22762</v>
      </c>
      <c r="D10" s="27"/>
      <c r="E10" s="28">
        <v>22762</v>
      </c>
      <c r="F10" s="29"/>
      <c r="G10" s="29"/>
      <c r="H10" s="29"/>
      <c r="I10" s="29"/>
      <c r="J10" s="29"/>
      <c r="K10" s="29"/>
      <c r="L10" s="29"/>
      <c r="M10" s="29"/>
    </row>
    <row r="11" spans="1:18" s="15" customFormat="1" ht="18.75" customHeight="1">
      <c r="A11" s="25">
        <v>2</v>
      </c>
      <c r="B11" s="26" t="s">
        <v>31</v>
      </c>
      <c r="C11" s="27">
        <f t="shared" si="2"/>
        <v>26770</v>
      </c>
      <c r="D11" s="27"/>
      <c r="E11" s="28">
        <v>26770</v>
      </c>
      <c r="F11" s="29"/>
      <c r="G11" s="29"/>
      <c r="H11" s="29"/>
      <c r="I11" s="29"/>
      <c r="J11" s="29"/>
      <c r="K11" s="29"/>
      <c r="L11" s="29"/>
      <c r="M11" s="29"/>
    </row>
    <row r="12" spans="1:18" s="15" customFormat="1">
      <c r="A12" s="25">
        <v>3</v>
      </c>
      <c r="B12" s="30" t="s">
        <v>32</v>
      </c>
      <c r="C12" s="27">
        <f t="shared" si="2"/>
        <v>6429</v>
      </c>
      <c r="D12" s="27"/>
      <c r="E12" s="28">
        <v>6429</v>
      </c>
      <c r="F12" s="29"/>
      <c r="G12" s="29"/>
      <c r="H12" s="29"/>
      <c r="I12" s="29"/>
      <c r="J12" s="29"/>
      <c r="K12" s="29"/>
      <c r="L12" s="29"/>
      <c r="M12" s="29"/>
    </row>
    <row r="13" spans="1:18" s="15" customFormat="1">
      <c r="A13" s="25">
        <v>4</v>
      </c>
      <c r="B13" s="26" t="s">
        <v>33</v>
      </c>
      <c r="C13" s="27">
        <f t="shared" si="2"/>
        <v>167059</v>
      </c>
      <c r="D13" s="27"/>
      <c r="E13" s="28">
        <v>167059</v>
      </c>
      <c r="F13" s="29"/>
      <c r="G13" s="29"/>
      <c r="H13" s="29"/>
      <c r="I13" s="29"/>
      <c r="J13" s="29"/>
      <c r="K13" s="29"/>
      <c r="L13" s="29"/>
      <c r="M13" s="29"/>
    </row>
    <row r="14" spans="1:18" ht="18.75" customHeight="1">
      <c r="A14" s="25">
        <v>5</v>
      </c>
      <c r="B14" s="26" t="s">
        <v>34</v>
      </c>
      <c r="C14" s="27">
        <f t="shared" si="2"/>
        <v>10192</v>
      </c>
      <c r="D14" s="27"/>
      <c r="E14" s="28">
        <v>10192</v>
      </c>
      <c r="F14" s="29"/>
      <c r="G14" s="29"/>
      <c r="H14" s="29"/>
      <c r="I14" s="29"/>
      <c r="J14" s="29"/>
      <c r="K14" s="29"/>
      <c r="L14" s="29"/>
      <c r="M14" s="29"/>
    </row>
    <row r="15" spans="1:18" s="20" customFormat="1">
      <c r="A15" s="25">
        <v>6</v>
      </c>
      <c r="B15" s="26" t="s">
        <v>35</v>
      </c>
      <c r="C15" s="27">
        <f t="shared" si="2"/>
        <v>11564</v>
      </c>
      <c r="D15" s="27"/>
      <c r="E15" s="28">
        <v>11564</v>
      </c>
      <c r="F15" s="29"/>
      <c r="G15" s="29"/>
      <c r="H15" s="29"/>
      <c r="I15" s="29"/>
      <c r="J15" s="29"/>
      <c r="K15" s="29"/>
      <c r="L15" s="29"/>
      <c r="M15" s="29"/>
    </row>
    <row r="16" spans="1:18">
      <c r="A16" s="25">
        <v>7</v>
      </c>
      <c r="B16" s="26" t="s">
        <v>36</v>
      </c>
      <c r="C16" s="27">
        <f t="shared" si="2"/>
        <v>11753</v>
      </c>
      <c r="D16" s="27"/>
      <c r="E16" s="28">
        <v>11753</v>
      </c>
      <c r="F16" s="29"/>
      <c r="G16" s="29"/>
      <c r="H16" s="29"/>
      <c r="I16" s="29"/>
      <c r="J16" s="29"/>
      <c r="K16" s="29"/>
      <c r="L16" s="29"/>
      <c r="M16" s="29"/>
    </row>
    <row r="17" spans="1:18">
      <c r="A17" s="25">
        <v>8</v>
      </c>
      <c r="B17" s="26" t="s">
        <v>37</v>
      </c>
      <c r="C17" s="27">
        <f t="shared" si="2"/>
        <v>34987</v>
      </c>
      <c r="D17" s="27"/>
      <c r="E17" s="28">
        <v>34987</v>
      </c>
      <c r="F17" s="29"/>
      <c r="G17" s="29"/>
      <c r="H17" s="29"/>
      <c r="I17" s="29"/>
      <c r="J17" s="29"/>
      <c r="K17" s="29"/>
      <c r="L17" s="29"/>
      <c r="M17" s="29"/>
    </row>
    <row r="18" spans="1:18" ht="18.75">
      <c r="A18" s="25">
        <v>9</v>
      </c>
      <c r="B18" s="26" t="s">
        <v>38</v>
      </c>
      <c r="C18" s="27">
        <f t="shared" si="2"/>
        <v>12529</v>
      </c>
      <c r="D18" s="27"/>
      <c r="E18" s="28">
        <v>12529</v>
      </c>
      <c r="F18" s="29"/>
      <c r="G18" s="29"/>
      <c r="H18" s="29"/>
      <c r="I18" s="29"/>
      <c r="J18" s="29"/>
      <c r="K18" s="29"/>
      <c r="L18" s="29"/>
      <c r="M18" s="29"/>
      <c r="N18" s="7"/>
      <c r="O18" s="7"/>
      <c r="P18" s="7"/>
      <c r="Q18" s="7"/>
      <c r="R18" s="7"/>
    </row>
    <row r="19" spans="1:18" ht="18.75">
      <c r="A19" s="25">
        <v>10</v>
      </c>
      <c r="B19" s="26" t="s">
        <v>39</v>
      </c>
      <c r="C19" s="27">
        <f t="shared" si="2"/>
        <v>12698</v>
      </c>
      <c r="D19" s="27"/>
      <c r="E19" s="28">
        <v>12698</v>
      </c>
      <c r="F19" s="29"/>
      <c r="G19" s="29"/>
      <c r="H19" s="29"/>
      <c r="I19" s="29"/>
      <c r="J19" s="29"/>
      <c r="K19" s="29"/>
      <c r="L19" s="29"/>
      <c r="M19" s="29"/>
      <c r="N19" s="7"/>
      <c r="O19" s="7"/>
      <c r="P19" s="7"/>
      <c r="Q19" s="7"/>
      <c r="R19" s="7"/>
    </row>
    <row r="20" spans="1:18" ht="18.75">
      <c r="A20" s="25">
        <v>11</v>
      </c>
      <c r="B20" s="26" t="s">
        <v>40</v>
      </c>
      <c r="C20" s="27">
        <f t="shared" si="2"/>
        <v>72416</v>
      </c>
      <c r="D20" s="27"/>
      <c r="E20" s="28">
        <v>72416</v>
      </c>
      <c r="F20" s="29"/>
      <c r="G20" s="29"/>
      <c r="H20" s="29"/>
      <c r="I20" s="29"/>
      <c r="J20" s="29"/>
      <c r="K20" s="29"/>
      <c r="L20" s="29"/>
      <c r="M20" s="29"/>
      <c r="N20" s="7"/>
      <c r="O20" s="7"/>
      <c r="P20" s="7"/>
      <c r="Q20" s="7"/>
      <c r="R20" s="7"/>
    </row>
    <row r="21" spans="1:18" ht="18.75">
      <c r="A21" s="25">
        <v>12</v>
      </c>
      <c r="B21" s="26" t="s">
        <v>41</v>
      </c>
      <c r="C21" s="27">
        <f t="shared" si="2"/>
        <v>407151</v>
      </c>
      <c r="D21" s="27"/>
      <c r="E21" s="28">
        <v>407151</v>
      </c>
      <c r="F21" s="29"/>
      <c r="G21" s="29"/>
      <c r="H21" s="29"/>
      <c r="I21" s="29"/>
      <c r="J21" s="29"/>
      <c r="K21" s="29"/>
      <c r="L21" s="29"/>
      <c r="M21" s="29"/>
      <c r="N21" s="7"/>
      <c r="O21" s="7"/>
      <c r="P21" s="7"/>
      <c r="Q21" s="7"/>
      <c r="R21" s="7"/>
    </row>
    <row r="22" spans="1:18" ht="18.75">
      <c r="A22" s="25">
        <v>13</v>
      </c>
      <c r="B22" s="26" t="s">
        <v>42</v>
      </c>
      <c r="C22" s="27">
        <f t="shared" si="2"/>
        <v>42401</v>
      </c>
      <c r="D22" s="27"/>
      <c r="E22" s="28">
        <v>42401</v>
      </c>
      <c r="F22" s="29"/>
      <c r="G22" s="29"/>
      <c r="H22" s="29"/>
      <c r="I22" s="29"/>
      <c r="J22" s="29"/>
      <c r="K22" s="29"/>
      <c r="L22" s="29"/>
      <c r="M22" s="29"/>
      <c r="N22" s="7"/>
      <c r="O22" s="7"/>
      <c r="P22" s="7"/>
      <c r="Q22" s="7"/>
      <c r="R22" s="7"/>
    </row>
    <row r="23" spans="1:18">
      <c r="A23" s="25">
        <v>14</v>
      </c>
      <c r="B23" s="30" t="s">
        <v>43</v>
      </c>
      <c r="C23" s="27">
        <f t="shared" si="2"/>
        <v>17050</v>
      </c>
      <c r="D23" s="27"/>
      <c r="E23" s="28">
        <v>17050</v>
      </c>
      <c r="F23" s="29"/>
      <c r="G23" s="29"/>
      <c r="H23" s="29"/>
      <c r="I23" s="29"/>
      <c r="J23" s="29"/>
      <c r="K23" s="29"/>
      <c r="L23" s="29"/>
      <c r="M23" s="29"/>
    </row>
    <row r="24" spans="1:18">
      <c r="A24" s="25">
        <v>15</v>
      </c>
      <c r="B24" s="30" t="s">
        <v>44</v>
      </c>
      <c r="C24" s="27">
        <f t="shared" si="2"/>
        <v>37196</v>
      </c>
      <c r="D24" s="27"/>
      <c r="E24" s="28">
        <v>37196</v>
      </c>
      <c r="F24" s="29"/>
      <c r="G24" s="29"/>
      <c r="H24" s="29"/>
      <c r="I24" s="29"/>
      <c r="J24" s="29"/>
      <c r="K24" s="29"/>
      <c r="L24" s="29"/>
      <c r="M24" s="29"/>
    </row>
    <row r="25" spans="1:18">
      <c r="A25" s="25">
        <v>16</v>
      </c>
      <c r="B25" s="26" t="s">
        <v>45</v>
      </c>
      <c r="C25" s="27">
        <f t="shared" si="2"/>
        <v>378549</v>
      </c>
      <c r="D25" s="27"/>
      <c r="E25" s="28">
        <v>378549</v>
      </c>
      <c r="F25" s="29"/>
      <c r="G25" s="29"/>
      <c r="H25" s="29"/>
      <c r="I25" s="29"/>
      <c r="J25" s="29"/>
      <c r="K25" s="29"/>
      <c r="L25" s="29"/>
      <c r="M25" s="29"/>
    </row>
    <row r="26" spans="1:18">
      <c r="A26" s="25">
        <v>17</v>
      </c>
      <c r="B26" s="30" t="s">
        <v>46</v>
      </c>
      <c r="C26" s="27">
        <f t="shared" si="2"/>
        <v>167577</v>
      </c>
      <c r="D26" s="27"/>
      <c r="E26" s="28">
        <v>167577</v>
      </c>
      <c r="F26" s="29"/>
      <c r="G26" s="29"/>
      <c r="H26" s="29"/>
      <c r="I26" s="29"/>
      <c r="J26" s="29"/>
      <c r="K26" s="29"/>
      <c r="L26" s="29"/>
      <c r="M26" s="29"/>
    </row>
    <row r="27" spans="1:18">
      <c r="A27" s="25">
        <v>18</v>
      </c>
      <c r="B27" s="26" t="s">
        <v>47</v>
      </c>
      <c r="C27" s="27">
        <f t="shared" si="2"/>
        <v>122436</v>
      </c>
      <c r="D27" s="27"/>
      <c r="E27" s="28">
        <v>122436</v>
      </c>
      <c r="F27" s="29"/>
      <c r="G27" s="29"/>
      <c r="H27" s="29"/>
      <c r="I27" s="29"/>
      <c r="J27" s="29"/>
      <c r="K27" s="29"/>
      <c r="L27" s="29"/>
      <c r="M27" s="29"/>
    </row>
    <row r="28" spans="1:18">
      <c r="A28" s="25">
        <v>19</v>
      </c>
      <c r="B28" s="26" t="s">
        <v>48</v>
      </c>
      <c r="C28" s="27">
        <f t="shared" si="2"/>
        <v>12609</v>
      </c>
      <c r="D28" s="27"/>
      <c r="E28" s="28">
        <v>12609</v>
      </c>
      <c r="F28" s="29"/>
      <c r="G28" s="29"/>
      <c r="H28" s="29"/>
      <c r="I28" s="29"/>
      <c r="J28" s="29"/>
      <c r="K28" s="29"/>
      <c r="L28" s="29"/>
      <c r="M28" s="29"/>
    </row>
    <row r="29" spans="1:18">
      <c r="A29" s="25">
        <v>20</v>
      </c>
      <c r="B29" s="26" t="s">
        <v>49</v>
      </c>
      <c r="C29" s="27">
        <f t="shared" si="2"/>
        <v>58003</v>
      </c>
      <c r="D29" s="27"/>
      <c r="E29" s="28">
        <v>58003</v>
      </c>
      <c r="F29" s="29"/>
      <c r="G29" s="29"/>
      <c r="H29" s="29"/>
      <c r="I29" s="29"/>
      <c r="J29" s="29"/>
      <c r="K29" s="29"/>
      <c r="L29" s="29"/>
      <c r="M29" s="29"/>
    </row>
    <row r="30" spans="1:18">
      <c r="A30" s="25">
        <v>21</v>
      </c>
      <c r="B30" s="26" t="s">
        <v>50</v>
      </c>
      <c r="C30" s="27">
        <f t="shared" si="2"/>
        <v>34569</v>
      </c>
      <c r="D30" s="27"/>
      <c r="E30" s="28">
        <v>34569</v>
      </c>
      <c r="F30" s="29"/>
      <c r="G30" s="29"/>
      <c r="H30" s="29"/>
      <c r="I30" s="29"/>
      <c r="J30" s="29"/>
      <c r="K30" s="29"/>
      <c r="L30" s="29"/>
      <c r="M30" s="29"/>
    </row>
    <row r="31" spans="1:18">
      <c r="A31" s="25">
        <v>22</v>
      </c>
      <c r="B31" s="26" t="s">
        <v>51</v>
      </c>
      <c r="C31" s="27">
        <f t="shared" si="2"/>
        <v>27748</v>
      </c>
      <c r="D31" s="27"/>
      <c r="E31" s="28">
        <v>27748</v>
      </c>
      <c r="F31" s="29"/>
      <c r="G31" s="29"/>
      <c r="H31" s="29"/>
      <c r="I31" s="29"/>
      <c r="J31" s="29"/>
      <c r="K31" s="29"/>
      <c r="L31" s="29"/>
      <c r="M31" s="29"/>
    </row>
    <row r="32" spans="1:18">
      <c r="A32" s="25">
        <v>23</v>
      </c>
      <c r="B32" s="26" t="s">
        <v>52</v>
      </c>
      <c r="C32" s="27">
        <f t="shared" si="2"/>
        <v>8962</v>
      </c>
      <c r="D32" s="27"/>
      <c r="E32" s="28">
        <v>8962</v>
      </c>
      <c r="F32" s="29"/>
      <c r="G32" s="29"/>
      <c r="H32" s="29"/>
      <c r="I32" s="29"/>
      <c r="J32" s="29"/>
      <c r="K32" s="29"/>
      <c r="L32" s="29"/>
      <c r="M32" s="29"/>
    </row>
    <row r="33" spans="1:13">
      <c r="A33" s="25">
        <v>24</v>
      </c>
      <c r="B33" s="26" t="s">
        <v>53</v>
      </c>
      <c r="C33" s="27">
        <f t="shared" si="2"/>
        <v>3648</v>
      </c>
      <c r="D33" s="27"/>
      <c r="E33" s="28">
        <v>3648</v>
      </c>
      <c r="F33" s="29"/>
      <c r="G33" s="29"/>
      <c r="H33" s="29"/>
      <c r="I33" s="29"/>
      <c r="J33" s="29"/>
      <c r="K33" s="29"/>
      <c r="L33" s="29"/>
      <c r="M33" s="29"/>
    </row>
    <row r="34" spans="1:13">
      <c r="A34" s="25">
        <v>25</v>
      </c>
      <c r="B34" s="26" t="s">
        <v>54</v>
      </c>
      <c r="C34" s="27">
        <f t="shared" si="2"/>
        <v>4021</v>
      </c>
      <c r="D34" s="27"/>
      <c r="E34" s="28">
        <v>4021</v>
      </c>
      <c r="F34" s="29"/>
      <c r="G34" s="29"/>
      <c r="H34" s="29"/>
      <c r="I34" s="29"/>
      <c r="J34" s="29"/>
      <c r="K34" s="29"/>
      <c r="L34" s="29"/>
      <c r="M34" s="29"/>
    </row>
    <row r="35" spans="1:13">
      <c r="A35" s="25">
        <v>26</v>
      </c>
      <c r="B35" s="26" t="s">
        <v>55</v>
      </c>
      <c r="C35" s="27">
        <f t="shared" si="2"/>
        <v>7257</v>
      </c>
      <c r="D35" s="27"/>
      <c r="E35" s="28">
        <v>7257</v>
      </c>
      <c r="F35" s="29"/>
      <c r="G35" s="29"/>
      <c r="H35" s="29"/>
      <c r="I35" s="29"/>
      <c r="J35" s="29"/>
      <c r="K35" s="29"/>
      <c r="L35" s="29"/>
      <c r="M35" s="29"/>
    </row>
    <row r="36" spans="1:13">
      <c r="A36" s="25">
        <v>27</v>
      </c>
      <c r="B36" s="26" t="s">
        <v>56</v>
      </c>
      <c r="C36" s="27">
        <f t="shared" si="2"/>
        <v>0</v>
      </c>
      <c r="D36" s="27"/>
      <c r="E36" s="28"/>
      <c r="F36" s="29"/>
      <c r="G36" s="29"/>
      <c r="H36" s="29"/>
      <c r="I36" s="29"/>
      <c r="J36" s="29"/>
      <c r="K36" s="29"/>
      <c r="L36" s="29"/>
      <c r="M36" s="29"/>
    </row>
    <row r="37" spans="1:13">
      <c r="A37" s="25">
        <v>28</v>
      </c>
      <c r="B37" s="26" t="s">
        <v>57</v>
      </c>
      <c r="C37" s="27">
        <f t="shared" si="2"/>
        <v>111050</v>
      </c>
      <c r="D37" s="27"/>
      <c r="E37" s="28">
        <v>111050</v>
      </c>
      <c r="F37" s="29"/>
      <c r="G37" s="29"/>
      <c r="H37" s="29"/>
      <c r="I37" s="29"/>
      <c r="J37" s="29"/>
      <c r="K37" s="29"/>
      <c r="L37" s="29"/>
      <c r="M37" s="29"/>
    </row>
    <row r="38" spans="1:13">
      <c r="A38" s="25">
        <v>29</v>
      </c>
      <c r="B38" s="26" t="s">
        <v>58</v>
      </c>
      <c r="C38" s="27">
        <f t="shared" si="2"/>
        <v>10592</v>
      </c>
      <c r="D38" s="27"/>
      <c r="E38" s="28">
        <v>10592</v>
      </c>
      <c r="F38" s="29"/>
      <c r="G38" s="29"/>
      <c r="H38" s="29"/>
      <c r="I38" s="29"/>
      <c r="J38" s="29"/>
      <c r="K38" s="29"/>
      <c r="L38" s="29"/>
      <c r="M38" s="29"/>
    </row>
    <row r="39" spans="1:13">
      <c r="A39" s="25">
        <v>30</v>
      </c>
      <c r="B39" s="30" t="s">
        <v>59</v>
      </c>
      <c r="C39" s="27">
        <f t="shared" si="2"/>
        <v>7721</v>
      </c>
      <c r="D39" s="27"/>
      <c r="E39" s="28">
        <v>7721</v>
      </c>
      <c r="F39" s="29"/>
      <c r="G39" s="29"/>
      <c r="H39" s="29"/>
      <c r="I39" s="29"/>
      <c r="J39" s="29"/>
      <c r="K39" s="29"/>
      <c r="L39" s="29"/>
      <c r="M39" s="29"/>
    </row>
    <row r="40" spans="1:13">
      <c r="A40" s="25">
        <v>31</v>
      </c>
      <c r="B40" s="30" t="s">
        <v>60</v>
      </c>
      <c r="C40" s="27">
        <f t="shared" si="2"/>
        <v>9349</v>
      </c>
      <c r="D40" s="27"/>
      <c r="E40" s="28">
        <v>9349</v>
      </c>
      <c r="F40" s="29"/>
      <c r="G40" s="29"/>
      <c r="H40" s="29"/>
      <c r="I40" s="29"/>
      <c r="J40" s="29"/>
      <c r="K40" s="29"/>
      <c r="L40" s="29"/>
      <c r="M40" s="29"/>
    </row>
    <row r="41" spans="1:13">
      <c r="A41" s="25">
        <v>32</v>
      </c>
      <c r="B41" s="30" t="s">
        <v>61</v>
      </c>
      <c r="C41" s="27">
        <f t="shared" si="2"/>
        <v>5225</v>
      </c>
      <c r="D41" s="27"/>
      <c r="E41" s="28">
        <v>5225</v>
      </c>
      <c r="F41" s="29"/>
      <c r="G41" s="29"/>
      <c r="H41" s="29"/>
      <c r="I41" s="29"/>
      <c r="J41" s="29"/>
      <c r="K41" s="29"/>
      <c r="L41" s="29"/>
      <c r="M41" s="29"/>
    </row>
    <row r="42" spans="1:13">
      <c r="A42" s="25">
        <v>33</v>
      </c>
      <c r="B42" s="30" t="s">
        <v>62</v>
      </c>
      <c r="C42" s="27">
        <f t="shared" si="2"/>
        <v>8961</v>
      </c>
      <c r="D42" s="27"/>
      <c r="E42" s="28">
        <v>8961</v>
      </c>
      <c r="F42" s="29"/>
      <c r="G42" s="29"/>
      <c r="H42" s="29"/>
      <c r="I42" s="29"/>
      <c r="J42" s="29"/>
      <c r="K42" s="29"/>
      <c r="L42" s="29"/>
      <c r="M42" s="29"/>
    </row>
    <row r="43" spans="1:13">
      <c r="A43" s="25">
        <v>34</v>
      </c>
      <c r="B43" s="30" t="s">
        <v>63</v>
      </c>
      <c r="C43" s="27">
        <f t="shared" si="2"/>
        <v>2599</v>
      </c>
      <c r="D43" s="27"/>
      <c r="E43" s="28">
        <v>2599</v>
      </c>
      <c r="F43" s="29"/>
      <c r="G43" s="29"/>
      <c r="H43" s="29"/>
      <c r="I43" s="29"/>
      <c r="J43" s="29"/>
      <c r="K43" s="29"/>
      <c r="L43" s="29"/>
      <c r="M43" s="29"/>
    </row>
    <row r="44" spans="1:13">
      <c r="A44" s="25">
        <v>35</v>
      </c>
      <c r="B44" s="30" t="s">
        <v>64</v>
      </c>
      <c r="C44" s="27">
        <f t="shared" si="2"/>
        <v>2364</v>
      </c>
      <c r="D44" s="27"/>
      <c r="E44" s="28">
        <v>2364</v>
      </c>
      <c r="F44" s="29"/>
      <c r="G44" s="29"/>
      <c r="H44" s="29"/>
      <c r="I44" s="29"/>
      <c r="J44" s="29"/>
      <c r="K44" s="29"/>
      <c r="L44" s="29"/>
      <c r="M44" s="29"/>
    </row>
    <row r="45" spans="1:13">
      <c r="A45" s="25">
        <v>36</v>
      </c>
      <c r="B45" s="30" t="s">
        <v>65</v>
      </c>
      <c r="C45" s="27">
        <f t="shared" si="2"/>
        <v>2411</v>
      </c>
      <c r="D45" s="27"/>
      <c r="E45" s="28">
        <v>2411</v>
      </c>
      <c r="F45" s="29"/>
      <c r="G45" s="29"/>
      <c r="H45" s="29"/>
      <c r="I45" s="29"/>
      <c r="J45" s="29"/>
      <c r="K45" s="29"/>
      <c r="L45" s="29"/>
      <c r="M45" s="29"/>
    </row>
    <row r="46" spans="1:13">
      <c r="A46" s="25">
        <v>37</v>
      </c>
      <c r="B46" s="30" t="s">
        <v>66</v>
      </c>
      <c r="C46" s="27">
        <f t="shared" si="2"/>
        <v>1897</v>
      </c>
      <c r="D46" s="27"/>
      <c r="E46" s="28">
        <v>1897</v>
      </c>
      <c r="F46" s="29"/>
      <c r="G46" s="29"/>
      <c r="H46" s="29"/>
      <c r="I46" s="29"/>
      <c r="J46" s="29"/>
      <c r="K46" s="29"/>
      <c r="L46" s="29"/>
      <c r="M46" s="29"/>
    </row>
    <row r="47" spans="1:13">
      <c r="A47" s="25">
        <v>38</v>
      </c>
      <c r="B47" s="31" t="s">
        <v>67</v>
      </c>
      <c r="C47" s="27">
        <f t="shared" si="2"/>
        <v>3761</v>
      </c>
      <c r="D47" s="27"/>
      <c r="E47" s="28">
        <v>3761</v>
      </c>
      <c r="F47" s="29"/>
      <c r="G47" s="29"/>
      <c r="H47" s="29"/>
      <c r="I47" s="29"/>
      <c r="J47" s="29"/>
      <c r="K47" s="29"/>
      <c r="L47" s="29"/>
      <c r="M47" s="29"/>
    </row>
    <row r="48" spans="1:13">
      <c r="A48" s="25">
        <v>39</v>
      </c>
      <c r="B48" s="30" t="s">
        <v>68</v>
      </c>
      <c r="C48" s="27">
        <f t="shared" si="2"/>
        <v>917</v>
      </c>
      <c r="D48" s="27"/>
      <c r="E48" s="28">
        <v>917</v>
      </c>
      <c r="F48" s="29"/>
      <c r="G48" s="29"/>
      <c r="H48" s="29"/>
      <c r="I48" s="29"/>
      <c r="J48" s="29"/>
      <c r="K48" s="29"/>
      <c r="L48" s="29"/>
      <c r="M48" s="29"/>
    </row>
    <row r="49" spans="1:13">
      <c r="A49" s="25">
        <v>40</v>
      </c>
      <c r="B49" s="31" t="s">
        <v>69</v>
      </c>
      <c r="C49" s="27">
        <f t="shared" si="2"/>
        <v>4333</v>
      </c>
      <c r="D49" s="27"/>
      <c r="E49" s="28">
        <v>4333</v>
      </c>
      <c r="F49" s="29"/>
      <c r="G49" s="29"/>
      <c r="H49" s="29"/>
      <c r="I49" s="29"/>
      <c r="J49" s="29"/>
      <c r="K49" s="29"/>
      <c r="L49" s="29"/>
      <c r="M49" s="29"/>
    </row>
    <row r="50" spans="1:13" ht="31.5">
      <c r="A50" s="25">
        <v>41</v>
      </c>
      <c r="B50" s="31" t="s">
        <v>70</v>
      </c>
      <c r="C50" s="27">
        <f t="shared" si="2"/>
        <v>6496</v>
      </c>
      <c r="D50" s="27"/>
      <c r="E50" s="28">
        <v>6496</v>
      </c>
      <c r="F50" s="29"/>
      <c r="G50" s="29"/>
      <c r="H50" s="29"/>
      <c r="I50" s="29"/>
      <c r="J50" s="29"/>
      <c r="K50" s="29"/>
      <c r="L50" s="29"/>
      <c r="M50" s="29"/>
    </row>
    <row r="51" spans="1:13" ht="31.5">
      <c r="A51" s="25">
        <v>42</v>
      </c>
      <c r="B51" s="31" t="s">
        <v>71</v>
      </c>
      <c r="C51" s="27">
        <f t="shared" si="2"/>
        <v>221</v>
      </c>
      <c r="D51" s="27"/>
      <c r="E51" s="28">
        <v>221</v>
      </c>
      <c r="F51" s="29"/>
      <c r="G51" s="29"/>
      <c r="H51" s="29"/>
      <c r="I51" s="29"/>
      <c r="J51" s="29"/>
      <c r="K51" s="29"/>
      <c r="L51" s="29"/>
      <c r="M51" s="29"/>
    </row>
    <row r="52" spans="1:13">
      <c r="A52" s="25">
        <v>43</v>
      </c>
      <c r="B52" s="31" t="s">
        <v>72</v>
      </c>
      <c r="C52" s="27">
        <f t="shared" si="2"/>
        <v>33788</v>
      </c>
      <c r="D52" s="27"/>
      <c r="E52" s="28">
        <v>33788</v>
      </c>
      <c r="F52" s="29"/>
      <c r="G52" s="29"/>
      <c r="H52" s="29"/>
      <c r="I52" s="29"/>
      <c r="J52" s="29"/>
      <c r="K52" s="29"/>
      <c r="L52" s="29"/>
      <c r="M52" s="29"/>
    </row>
    <row r="53" spans="1:13">
      <c r="A53" s="25">
        <v>44</v>
      </c>
      <c r="B53" s="31" t="s">
        <v>73</v>
      </c>
      <c r="C53" s="27">
        <f t="shared" si="2"/>
        <v>7238</v>
      </c>
      <c r="D53" s="27"/>
      <c r="E53" s="28">
        <v>7238</v>
      </c>
      <c r="F53" s="29"/>
      <c r="G53" s="29"/>
      <c r="H53" s="29"/>
      <c r="I53" s="29"/>
      <c r="J53" s="29"/>
      <c r="K53" s="29"/>
      <c r="L53" s="29"/>
      <c r="M53" s="29"/>
    </row>
    <row r="54" spans="1:13" ht="47.25">
      <c r="A54" s="25">
        <v>45</v>
      </c>
      <c r="B54" s="31" t="s">
        <v>74</v>
      </c>
      <c r="C54" s="27">
        <f t="shared" si="2"/>
        <v>10766</v>
      </c>
      <c r="D54" s="27"/>
      <c r="E54" s="28">
        <v>10766</v>
      </c>
      <c r="F54" s="29"/>
      <c r="G54" s="29"/>
      <c r="H54" s="29"/>
      <c r="I54" s="29"/>
      <c r="J54" s="29"/>
      <c r="K54" s="29"/>
      <c r="L54" s="29"/>
      <c r="M54" s="29"/>
    </row>
    <row r="55" spans="1:13">
      <c r="A55" s="25">
        <v>46</v>
      </c>
      <c r="B55" s="31" t="s">
        <v>75</v>
      </c>
      <c r="C55" s="27">
        <f t="shared" si="2"/>
        <v>0</v>
      </c>
      <c r="D55" s="27"/>
      <c r="E55" s="28"/>
      <c r="F55" s="29"/>
      <c r="G55" s="29"/>
      <c r="H55" s="29"/>
      <c r="I55" s="29"/>
      <c r="J55" s="29"/>
      <c r="K55" s="29"/>
      <c r="L55" s="29"/>
      <c r="M55" s="29"/>
    </row>
    <row r="56" spans="1:13">
      <c r="A56" s="25">
        <v>47</v>
      </c>
      <c r="B56" s="31" t="s">
        <v>76</v>
      </c>
      <c r="C56" s="27">
        <f t="shared" si="2"/>
        <v>968</v>
      </c>
      <c r="D56" s="27"/>
      <c r="E56" s="28">
        <v>968</v>
      </c>
      <c r="F56" s="29"/>
      <c r="G56" s="29"/>
      <c r="H56" s="29"/>
      <c r="I56" s="29"/>
      <c r="J56" s="29"/>
      <c r="K56" s="29"/>
      <c r="L56" s="29"/>
      <c r="M56" s="29"/>
    </row>
    <row r="57" spans="1:13">
      <c r="A57" s="25">
        <v>48</v>
      </c>
      <c r="B57" s="31" t="s">
        <v>77</v>
      </c>
      <c r="C57" s="27">
        <f t="shared" si="2"/>
        <v>26718</v>
      </c>
      <c r="D57" s="27"/>
      <c r="E57" s="28">
        <v>26718</v>
      </c>
      <c r="F57" s="29"/>
      <c r="G57" s="29"/>
      <c r="H57" s="29"/>
      <c r="I57" s="29"/>
      <c r="J57" s="29"/>
      <c r="K57" s="29"/>
      <c r="L57" s="29"/>
      <c r="M57" s="29"/>
    </row>
    <row r="58" spans="1:13">
      <c r="A58" s="25">
        <v>49</v>
      </c>
      <c r="B58" s="31" t="s">
        <v>78</v>
      </c>
      <c r="C58" s="27">
        <f t="shared" si="2"/>
        <v>1585</v>
      </c>
      <c r="D58" s="27"/>
      <c r="E58" s="28">
        <v>1585</v>
      </c>
      <c r="F58" s="29"/>
      <c r="G58" s="29"/>
      <c r="H58" s="29"/>
      <c r="I58" s="29"/>
      <c r="J58" s="29"/>
      <c r="K58" s="29"/>
      <c r="L58" s="29"/>
      <c r="M58" s="29"/>
    </row>
    <row r="59" spans="1:13">
      <c r="A59" s="25">
        <v>50</v>
      </c>
      <c r="B59" s="31" t="s">
        <v>79</v>
      </c>
      <c r="C59" s="27">
        <f t="shared" si="2"/>
        <v>334438</v>
      </c>
      <c r="D59" s="27"/>
      <c r="E59" s="28">
        <v>334438</v>
      </c>
      <c r="F59" s="29"/>
      <c r="G59" s="29"/>
      <c r="H59" s="29"/>
      <c r="I59" s="29"/>
      <c r="J59" s="29"/>
      <c r="K59" s="29"/>
      <c r="L59" s="29"/>
      <c r="M59" s="29"/>
    </row>
    <row r="60" spans="1:13" ht="47.25">
      <c r="A60" s="25">
        <v>51</v>
      </c>
      <c r="B60" s="31" t="s">
        <v>80</v>
      </c>
      <c r="C60" s="27">
        <f t="shared" si="2"/>
        <v>12045</v>
      </c>
      <c r="D60" s="27"/>
      <c r="E60" s="28">
        <v>12045</v>
      </c>
      <c r="F60" s="29"/>
      <c r="G60" s="29"/>
      <c r="H60" s="29"/>
      <c r="I60" s="29"/>
      <c r="J60" s="29"/>
      <c r="K60" s="29"/>
      <c r="L60" s="29"/>
      <c r="M60" s="29"/>
    </row>
    <row r="61" spans="1:13">
      <c r="A61" s="25">
        <v>52</v>
      </c>
      <c r="B61" s="31" t="s">
        <v>81</v>
      </c>
      <c r="C61" s="27">
        <f t="shared" si="2"/>
        <v>200</v>
      </c>
      <c r="D61" s="27"/>
      <c r="E61" s="28">
        <v>200</v>
      </c>
      <c r="F61" s="29"/>
      <c r="G61" s="29"/>
      <c r="H61" s="29"/>
      <c r="I61" s="29"/>
      <c r="J61" s="29"/>
      <c r="K61" s="29"/>
      <c r="L61" s="29"/>
      <c r="M61" s="29"/>
    </row>
    <row r="62" spans="1:13" ht="47.25">
      <c r="A62" s="25">
        <v>53</v>
      </c>
      <c r="B62" s="31" t="s">
        <v>82</v>
      </c>
      <c r="C62" s="27">
        <f t="shared" si="2"/>
        <v>900</v>
      </c>
      <c r="D62" s="27"/>
      <c r="E62" s="28">
        <v>900</v>
      </c>
      <c r="F62" s="29"/>
      <c r="G62" s="29"/>
      <c r="H62" s="29"/>
      <c r="I62" s="29"/>
      <c r="J62" s="29"/>
      <c r="K62" s="29"/>
      <c r="L62" s="29"/>
      <c r="M62" s="29"/>
    </row>
    <row r="63" spans="1:13">
      <c r="A63" s="25">
        <v>54</v>
      </c>
      <c r="B63" s="31" t="s">
        <v>83</v>
      </c>
      <c r="C63" s="27">
        <f t="shared" si="2"/>
        <v>200</v>
      </c>
      <c r="D63" s="27"/>
      <c r="E63" s="28">
        <v>200</v>
      </c>
      <c r="F63" s="29"/>
      <c r="G63" s="29"/>
      <c r="H63" s="29"/>
      <c r="I63" s="29"/>
      <c r="J63" s="29"/>
      <c r="K63" s="29"/>
      <c r="L63" s="29"/>
      <c r="M63" s="29"/>
    </row>
    <row r="64" spans="1:13">
      <c r="A64" s="25">
        <v>55</v>
      </c>
      <c r="B64" s="31" t="s">
        <v>84</v>
      </c>
      <c r="C64" s="27">
        <f t="shared" si="2"/>
        <v>62500</v>
      </c>
      <c r="D64" s="27"/>
      <c r="E64" s="28">
        <v>62500</v>
      </c>
      <c r="F64" s="29"/>
      <c r="G64" s="29"/>
      <c r="H64" s="29"/>
      <c r="I64" s="29"/>
      <c r="J64" s="29"/>
      <c r="K64" s="29"/>
      <c r="L64" s="29"/>
      <c r="M64" s="29"/>
    </row>
    <row r="65" spans="1:13" ht="47.25">
      <c r="A65" s="25">
        <v>56</v>
      </c>
      <c r="B65" s="31" t="s">
        <v>85</v>
      </c>
      <c r="C65" s="27">
        <f t="shared" si="2"/>
        <v>430000</v>
      </c>
      <c r="D65" s="27"/>
      <c r="E65" s="28">
        <v>430000</v>
      </c>
      <c r="F65" s="29"/>
      <c r="G65" s="29"/>
      <c r="H65" s="29"/>
      <c r="I65" s="29"/>
      <c r="J65" s="29"/>
      <c r="K65" s="29"/>
      <c r="L65" s="29"/>
      <c r="M65" s="29"/>
    </row>
    <row r="66" spans="1:13">
      <c r="A66" s="25">
        <v>57</v>
      </c>
      <c r="B66" s="32" t="s">
        <v>86</v>
      </c>
      <c r="C66" s="27">
        <f>SUM(D66:J66)+M66</f>
        <v>897642</v>
      </c>
      <c r="D66" s="27"/>
      <c r="E66" s="28">
        <v>897642</v>
      </c>
      <c r="F66" s="22"/>
      <c r="G66" s="22"/>
      <c r="H66" s="22"/>
      <c r="I66" s="22"/>
      <c r="J66" s="22"/>
      <c r="K66" s="22"/>
      <c r="L66" s="22"/>
      <c r="M66" s="22"/>
    </row>
    <row r="67" spans="1:13">
      <c r="A67" s="25">
        <v>58</v>
      </c>
      <c r="B67" s="33" t="s">
        <v>87</v>
      </c>
      <c r="C67" s="22">
        <f t="shared" ref="C67:C74" si="3">SUM(D67:J67)+M67</f>
        <v>6421559</v>
      </c>
      <c r="D67" s="22">
        <v>6421559</v>
      </c>
      <c r="E67" s="22"/>
      <c r="F67" s="22"/>
      <c r="G67" s="22"/>
      <c r="H67" s="22"/>
      <c r="I67" s="22"/>
      <c r="J67" s="22"/>
      <c r="K67" s="22"/>
      <c r="L67" s="22"/>
      <c r="M67" s="22"/>
    </row>
    <row r="68" spans="1:13">
      <c r="A68" s="25">
        <v>59</v>
      </c>
      <c r="B68" s="33" t="s">
        <v>88</v>
      </c>
      <c r="C68" s="22">
        <f t="shared" si="3"/>
        <v>47414</v>
      </c>
      <c r="D68" s="22">
        <v>47414</v>
      </c>
      <c r="E68" s="22"/>
      <c r="F68" s="22"/>
      <c r="G68" s="22"/>
      <c r="H68" s="22"/>
      <c r="I68" s="22"/>
      <c r="J68" s="22"/>
      <c r="K68" s="22"/>
      <c r="L68" s="22"/>
      <c r="M68" s="22"/>
    </row>
    <row r="69" spans="1:13" ht="47.25">
      <c r="A69" s="21" t="s">
        <v>4</v>
      </c>
      <c r="B69" s="24" t="s">
        <v>11</v>
      </c>
      <c r="C69" s="22">
        <f t="shared" si="3"/>
        <v>72300</v>
      </c>
      <c r="D69" s="22"/>
      <c r="E69" s="22"/>
      <c r="F69" s="22">
        <v>72300</v>
      </c>
      <c r="G69" s="22"/>
      <c r="H69" s="22"/>
      <c r="I69" s="22"/>
      <c r="J69" s="22"/>
      <c r="K69" s="22"/>
      <c r="L69" s="22"/>
      <c r="M69" s="22"/>
    </row>
    <row r="70" spans="1:13" ht="31.5">
      <c r="A70" s="21" t="s">
        <v>5</v>
      </c>
      <c r="B70" s="24" t="s">
        <v>12</v>
      </c>
      <c r="C70" s="22">
        <f t="shared" si="3"/>
        <v>1170</v>
      </c>
      <c r="D70" s="22"/>
      <c r="E70" s="22"/>
      <c r="F70" s="22"/>
      <c r="G70" s="22">
        <v>1170</v>
      </c>
      <c r="H70" s="22"/>
      <c r="I70" s="22"/>
      <c r="J70" s="22"/>
      <c r="K70" s="22"/>
      <c r="L70" s="22"/>
      <c r="M70" s="22"/>
    </row>
    <row r="71" spans="1:13">
      <c r="A71" s="21" t="s">
        <v>6</v>
      </c>
      <c r="B71" s="24" t="s">
        <v>13</v>
      </c>
      <c r="C71" s="22">
        <f t="shared" si="3"/>
        <v>152646</v>
      </c>
      <c r="D71" s="22"/>
      <c r="E71" s="22"/>
      <c r="F71" s="22"/>
      <c r="G71" s="22"/>
      <c r="H71" s="22">
        <v>152646</v>
      </c>
      <c r="I71" s="22"/>
      <c r="J71" s="22"/>
      <c r="K71" s="22"/>
      <c r="L71" s="22"/>
      <c r="M71" s="22"/>
    </row>
    <row r="72" spans="1:13" ht="31.5">
      <c r="A72" s="21" t="s">
        <v>7</v>
      </c>
      <c r="B72" s="24" t="s">
        <v>89</v>
      </c>
      <c r="C72" s="22">
        <f t="shared" si="3"/>
        <v>73101</v>
      </c>
      <c r="D72" s="22"/>
      <c r="E72" s="22"/>
      <c r="F72" s="22"/>
      <c r="G72" s="22"/>
      <c r="H72" s="22"/>
      <c r="I72" s="22">
        <v>73101</v>
      </c>
      <c r="J72" s="22"/>
      <c r="K72" s="22"/>
      <c r="L72" s="22"/>
      <c r="M72" s="22"/>
    </row>
    <row r="73" spans="1:13" ht="31.5">
      <c r="A73" s="34" t="s">
        <v>8</v>
      </c>
      <c r="B73" s="35" t="s">
        <v>90</v>
      </c>
      <c r="C73" s="36">
        <f>SUM(C74:C75)</f>
        <v>0</v>
      </c>
      <c r="D73" s="36">
        <f t="shared" ref="D73:M73" si="4">SUM(D74:D75)</f>
        <v>0</v>
      </c>
      <c r="E73" s="36">
        <f t="shared" si="4"/>
        <v>0</v>
      </c>
      <c r="F73" s="36">
        <f t="shared" si="4"/>
        <v>0</v>
      </c>
      <c r="G73" s="36">
        <f t="shared" si="4"/>
        <v>0</v>
      </c>
      <c r="H73" s="36">
        <f t="shared" si="4"/>
        <v>0</v>
      </c>
      <c r="I73" s="36">
        <f t="shared" si="4"/>
        <v>0</v>
      </c>
      <c r="J73" s="36">
        <f t="shared" si="4"/>
        <v>0</v>
      </c>
      <c r="K73" s="36">
        <f t="shared" si="4"/>
        <v>0</v>
      </c>
      <c r="L73" s="36">
        <f t="shared" si="4"/>
        <v>0</v>
      </c>
      <c r="M73" s="36">
        <f t="shared" si="4"/>
        <v>0</v>
      </c>
    </row>
    <row r="74" spans="1:13">
      <c r="A74" s="37"/>
      <c r="B74" s="19" t="s">
        <v>91</v>
      </c>
      <c r="C74" s="38">
        <f t="shared" si="3"/>
        <v>0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>
      <c r="A75" s="37"/>
      <c r="B75" s="19" t="s">
        <v>92</v>
      </c>
      <c r="C75" s="38">
        <f>SUM(D75:J75)+M75</f>
        <v>0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>
      <c r="A76" s="39" t="s">
        <v>8</v>
      </c>
      <c r="B76" s="40" t="s">
        <v>14</v>
      </c>
      <c r="C76" s="41">
        <f>SUM(D76:J76)+M76</f>
        <v>292565</v>
      </c>
      <c r="D76" s="41"/>
      <c r="E76" s="41"/>
      <c r="F76" s="41"/>
      <c r="G76" s="41"/>
      <c r="H76" s="41"/>
      <c r="I76" s="41"/>
      <c r="J76" s="41">
        <f>K76+L76</f>
        <v>292565</v>
      </c>
      <c r="K76" s="41">
        <f>132205+75099</f>
        <v>207304</v>
      </c>
      <c r="L76" s="41">
        <f>15299+69962</f>
        <v>85261</v>
      </c>
      <c r="M76" s="41"/>
    </row>
  </sheetData>
  <mergeCells count="15">
    <mergeCell ref="A2:M2"/>
    <mergeCell ref="A3:M3"/>
    <mergeCell ref="E4:F4"/>
    <mergeCell ref="J4:K4"/>
    <mergeCell ref="A5:A6"/>
    <mergeCell ref="G5:G6"/>
    <mergeCell ref="H5:H6"/>
    <mergeCell ref="I5:I6"/>
    <mergeCell ref="J5:L5"/>
    <mergeCell ref="M5:M6"/>
    <mergeCell ref="B5:B6"/>
    <mergeCell ref="C5:C6"/>
    <mergeCell ref="D5:D6"/>
    <mergeCell ref="E5:E6"/>
    <mergeCell ref="F5:F6"/>
  </mergeCells>
  <pageMargins left="0.45" right="0.45" top="0.5" bottom="0.5" header="0.3" footer="0.3"/>
  <pageSetup paperSize="9" scale="70" orientation="landscape" r:id="rId1"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40E95-525B-4139-B328-6ABD94343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29380-E9AE-46DA-9E55-5101770D4F8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DD143F2-7483-4F4B-9969-D47970F11F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2023-12-06T04:55:26Z</cp:lastPrinted>
  <dcterms:created xsi:type="dcterms:W3CDTF">2018-08-22T07:49:45Z</dcterms:created>
  <dcterms:modified xsi:type="dcterms:W3CDTF">2023-12-06T04:58:55Z</dcterms:modified>
</cp:coreProperties>
</file>